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ып.плана._9" sheetId="1" r:id="rId1"/>
  </sheets>
  <definedNames>
    <definedName name="_xlnm.Print_Area" localSheetId="0">'Вып.плана._9'!$A$2:$F$61</definedName>
    <definedName name="_xlnm.Print_Titles" localSheetId="0">'Вып.плана._9'!$11:$13</definedName>
    <definedName name="_xlnm.Print_Titles" localSheetId="0">'Вып.плана._9'!$11:$13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<sst xmlns="http://schemas.openxmlformats.org/spreadsheetml/2006/main" count="147" uniqueCount="144">
  <si>
    <t xml:space="preserve"> ПРИЛОЖЕНИЕ 1</t>
  </si>
  <si>
    <t>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</si>
  <si>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</si>
  <si>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</si>
  <si>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</si>
  <si>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</si>
  <si>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</si>
  <si>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</si>
  <si>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% испол-нения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</si>
  <si>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</si>
  <si>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</si>
  <si>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</si>
  <si>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</si>
  <si>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</si>
  <si>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</si>
  <si>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</si>
  <si>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</si>
  <si>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</si>
  <si>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</si>
  <si>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</si>
  <si>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</si>
  <si>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</si>
  <si>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</si>
  <si>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000 1 01 02030 01 0000 110</t>
  </si>
  <si>
    <t xml:space="preserve">1.1.1.2. </t>
  </si>
  <si>
    <t>000 1 01 02020 01 0000 110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</si>
  <si>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</si>
  <si>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</si>
  <si>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1.1.1.4.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</si>
  <si>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</si>
  <si>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</si>
  <si>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</si>
  <si>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</si>
  <si>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</si>
  <si>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</si>
  <si>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</si>
  <si>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</si>
  <si>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</si>
  <si>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</si>
  <si>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</si>
  <si>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</si>
  <si>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</si>
  <si>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</si>
  <si>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</si>
  <si>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</si>
  <si>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</si>
  <si>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</si>
  <si>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</si>
  <si>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</si>
  <si>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</si>
  <si>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</si>
  <si>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</si>
  <si>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</si>
  <si>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</si>
  <si>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</si>
  <si>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</si>
  <si>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</si>
  <si>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</si>
  <si>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</si>
  <si>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>Транспортный налог</t>
  </si>
  <si>
    <t>000 1 06 04000 00 0000 110</t>
  </si>
  <si>
    <t xml:space="preserve">1.3.3. </t>
  </si>
  <si>
    <t xml:space="preserve">Земельный налог </t>
  </si>
  <si>
    <t>000 1 06 06000 00 0000 110</t>
  </si>
  <si>
    <t xml:space="preserve">1.3.3.1.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</si>
  <si>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</si>
  <si>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</si>
  <si>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</si>
  <si>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</si>
  <si>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</si>
  <si>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</si>
  <si>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</si>
  <si>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</si>
  <si>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</si>
  <si>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</si>
  <si>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</si>
  <si>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</si>
  <si>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</si>
  <si>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</si>
  <si>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</si>
  <si>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</si>
  <si>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</si>
  <si>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</si>
  <si>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</si>
  <si>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</si>
  <si>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</si>
  <si>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</si>
  <si>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</si>
  <si>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</si>
  <si>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</si>
  <si>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</si>
  <si>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1.5.2.1.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</si>
  <si>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</si>
  <si>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</si>
  <si>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</si>
  <si>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</si>
  <si>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</si>
  <si>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</si>
  <si>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</si>
  <si>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1.6.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</si>
  <si>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</si>
  <si>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</si>
  <si>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</si>
  <si>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</si>
  <si>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</si>
  <si>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</si>
  <si>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</si>
  <si>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</si>
  <si>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</si>
  <si>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</si>
  <si>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</si>
  <si>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</si>
  <si>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</si>
  <si>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</si>
  <si>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</t>
  </si>
  <si>
    <t>000 2 02 20000 00 0000 150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</si>
  <si>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</si>
  <si>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</si>
  <si>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</si>
  <si>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</si>
  <si>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</si>
  <si>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</si>
  <si>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</si>
  <si>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</si>
  <si>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</si>
  <si>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</si>
  <si>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</si>
  <si>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</si>
  <si>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</si>
  <si>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</si>
  <si>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</si>
  <si>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</si>
  <si>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</si>
  <si>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</si>
  <si>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</si>
  <si>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</si>
  <si>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                 2023 года  № </t>
  </si>
  <si>
    <t>бюджета сельского поселения Сорум за 2022 год по кодам классификации доходов бюджетов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</si>
  <si>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</si>
  <si>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</si>
  <si>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</si>
  <si>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</si>
  <si>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 xml:space="preserve">                                                                                                сельского поселения Сорум</t>
  </si>
  <si>
    <t>Исполнено, рублей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</si>
</sst>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000"/>
  </numFmts>
  <fonts count="49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7" applyFont="1">
      <alignment/>
      <protection/>
    </xf>
    <xf numFmtId="0" fontId="3" fillId="0" borderId="0" xfId="57">
      <alignment/>
      <protection/>
    </xf>
    <xf numFmtId="0" fontId="3" fillId="0" borderId="0" xfId="57" applyAlignment="1">
      <alignment vertical="top"/>
      <protection/>
    </xf>
    <xf numFmtId="0" fontId="4" fillId="0" borderId="0" xfId="57" applyNumberFormat="1" applyFont="1" applyFill="1" applyAlignment="1" applyProtection="1">
      <alignment vertical="top"/>
      <protection hidden="1"/>
    </xf>
    <xf numFmtId="0" fontId="4" fillId="0" borderId="0" xfId="57" applyNumberFormat="1" applyFont="1" applyFill="1" applyAlignment="1" applyProtection="1">
      <alignment/>
      <protection hidden="1"/>
    </xf>
    <xf numFmtId="0" fontId="5" fillId="0" borderId="0" xfId="57" applyFont="1" applyProtection="1">
      <alignment/>
      <protection hidden="1"/>
    </xf>
    <xf numFmtId="0" fontId="6" fillId="0" borderId="0" xfId="57" applyNumberFormat="1" applyFont="1" applyFill="1" applyAlignment="1" applyProtection="1">
      <alignment horizontal="right" vertical="top"/>
      <protection hidden="1"/>
    </xf>
    <xf numFmtId="0" fontId="6" fillId="0" borderId="0" xfId="57" applyNumberFormat="1" applyFont="1" applyFill="1" applyAlignment="1" applyProtection="1">
      <alignment vertical="top"/>
      <protection hidden="1"/>
    </xf>
    <xf numFmtId="0" fontId="6" fillId="0" borderId="0" xfId="0" applyFont="1" applyAlignment="1">
      <alignment horizontal="center" vertical="top"/>
    </xf>
    <xf numFmtId="0" fontId="7" fillId="0" borderId="0" xfId="57" applyNumberFormat="1" applyFont="1" applyFill="1" applyAlignment="1" applyProtection="1">
      <alignment horizontal="center" vertical="top"/>
      <protection hidden="1"/>
    </xf>
    <xf numFmtId="0" fontId="6" fillId="0" borderId="0" xfId="57" applyNumberFormat="1" applyFont="1" applyFill="1" applyAlignment="1" applyProtection="1">
      <alignment/>
      <protection hidden="1"/>
    </xf>
    <xf numFmtId="0" fontId="6" fillId="0" borderId="0" xfId="57" applyFont="1" applyFill="1" applyAlignment="1" applyProtection="1">
      <alignment horizontal="center" vertical="top"/>
      <protection hidden="1"/>
    </xf>
    <xf numFmtId="0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Font="1" applyBorder="1" applyAlignment="1">
      <alignment horizontal="center" vertical="center"/>
      <protection/>
    </xf>
    <xf numFmtId="4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180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7" applyAlignment="1">
      <alignment vertical="center"/>
      <protection/>
    </xf>
    <xf numFmtId="49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Border="1">
      <alignment/>
      <protection/>
    </xf>
    <xf numFmtId="0" fontId="7" fillId="0" borderId="10" xfId="57" applyFont="1" applyBorder="1" applyAlignment="1">
      <alignment horizontal="center" vertical="center"/>
      <protection/>
    </xf>
    <xf numFmtId="4" fontId="7" fillId="0" borderId="10" xfId="57" applyNumberFormat="1" applyFont="1" applyFill="1" applyBorder="1" applyAlignment="1" applyProtection="1">
      <alignment horizontal="center" vertical="center"/>
      <protection hidden="1"/>
    </xf>
    <xf numFmtId="49" fontId="6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181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0" xfId="57" applyFont="1" applyFill="1" applyAlignment="1" applyProtection="1">
      <alignment vertical="top"/>
      <protection hidden="1"/>
    </xf>
    <xf numFmtId="0" fontId="4" fillId="0" borderId="0" xfId="57" applyFont="1" applyFill="1" applyAlignment="1" applyProtection="1">
      <alignment horizontal="center"/>
      <protection hidden="1"/>
    </xf>
    <xf numFmtId="0" fontId="4" fillId="0" borderId="0" xfId="57" applyFont="1" applyFill="1" applyAlignment="1" applyProtection="1">
      <alignment/>
      <protection hidden="1"/>
    </xf>
    <xf numFmtId="49" fontId="6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Font="1" applyBorder="1" applyAlignment="1">
      <alignment vertical="center"/>
      <protection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7" fillId="0" borderId="10" xfId="57" applyNumberFormat="1" applyFont="1" applyFill="1" applyBorder="1" applyAlignment="1" applyProtection="1">
      <alignment vertical="top" wrapText="1"/>
      <protection hidden="1"/>
    </xf>
    <xf numFmtId="0" fontId="6" fillId="33" borderId="10" xfId="57" applyNumberFormat="1" applyFont="1" applyFill="1" applyBorder="1" applyAlignment="1" applyProtection="1">
      <alignment vertical="top" wrapText="1"/>
      <protection hidden="1"/>
    </xf>
    <xf numFmtId="181" fontId="6" fillId="0" borderId="10" xfId="57" applyNumberFormat="1" applyFont="1" applyFill="1" applyBorder="1" applyAlignment="1" applyProtection="1">
      <alignment vertical="top"/>
      <protection hidden="1"/>
    </xf>
    <xf numFmtId="181" fontId="6" fillId="0" borderId="10" xfId="57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 vertical="top"/>
    </xf>
    <xf numFmtId="0" fontId="7" fillId="0" borderId="0" xfId="57" applyNumberFormat="1" applyFont="1" applyFill="1" applyAlignment="1" applyProtection="1">
      <alignment horizontal="center" vertical="top"/>
      <protection hidden="1"/>
    </xf>
    <xf numFmtId="0" fontId="7" fillId="0" borderId="0" xfId="57" applyNumberFormat="1" applyFont="1" applyFill="1" applyAlignment="1" applyProtection="1">
      <alignment horizontal="center" vertical="top" wrapText="1"/>
      <protection hidden="1"/>
    </xf>
    <xf numFmtId="0" fontId="7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0" xfId="57" applyFont="1" applyFill="1" applyAlignment="1" applyProtection="1">
      <alignment horizontal="center"/>
      <protection hidden="1"/>
    </xf>
    <xf numFmtId="0" fontId="7" fillId="0" borderId="10" xfId="57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tm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Normal="200" zoomScaleSheetLayoutView="100" workbookViewId="0" topLeftCell="A2">
      <pane ySplit="1" topLeftCell="A3" activePane="bottomLeft" state="frozen"/>
      <selection pane="topLeft" activeCell="A1" sqref="A1"/>
      <selection pane="bottomLeft" activeCell="B58" sqref="B58"/>
    </sheetView>
  </sheetViews>
  <sheetFormatPr defaultColWidth="9.00390625" defaultRowHeight="12.75"/>
  <cols>
    <col min="1" max="1" width="8.00390625" style="2" customWidth="1"/>
    <col min="2" max="2" width="41.00390625" style="3" customWidth="1"/>
    <col min="3" max="3" width="28.625" style="2" customWidth="1"/>
    <col min="4" max="4" width="19.25390625" style="2" hidden="1" customWidth="1"/>
    <col min="5" max="5" width="15.00390625" style="2" customWidth="1"/>
    <col min="6" max="6" width="14.75390625" style="2" hidden="1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0" t="s">
        <v>0</v>
      </c>
      <c r="D2" s="40"/>
      <c r="E2" s="40"/>
      <c r="F2" s="40"/>
    </row>
    <row r="3" spans="2:6" ht="15.75">
      <c r="B3" s="7"/>
      <c r="C3" s="40" t="s">
        <v>1</v>
      </c>
      <c r="D3" s="40"/>
      <c r="E3" s="40"/>
      <c r="F3" s="40"/>
    </row>
    <row r="4" spans="2:6" ht="15.75">
      <c r="B4" s="40" t="s">
        <v>142</v>
      </c>
      <c r="C4" s="40"/>
      <c r="D4" s="40"/>
      <c r="E4" s="40"/>
      <c r="F4" s="40"/>
    </row>
    <row r="5" spans="2:6" ht="15.75">
      <c r="B5" s="7"/>
      <c r="C5" s="40" t="s">
        <v>136</v>
      </c>
      <c r="D5" s="40"/>
      <c r="E5" s="40"/>
      <c r="F5" s="40"/>
    </row>
    <row r="6" spans="2:6" ht="15.75">
      <c r="B6" s="8"/>
      <c r="C6" s="9"/>
      <c r="D6" s="9"/>
      <c r="E6" s="9"/>
      <c r="F6" s="9"/>
    </row>
    <row r="7" spans="1:6" s="1" customFormat="1" ht="15.75">
      <c r="A7" s="41" t="s">
        <v>2</v>
      </c>
      <c r="B7" s="41"/>
      <c r="C7" s="41"/>
      <c r="D7" s="41"/>
      <c r="E7" s="41"/>
      <c r="F7" s="41"/>
    </row>
    <row r="8" spans="1:6" ht="34.5" customHeight="1">
      <c r="A8" s="42" t="s">
        <v>137</v>
      </c>
      <c r="B8" s="42"/>
      <c r="C8" s="42"/>
      <c r="D8" s="42"/>
      <c r="E8" s="42"/>
      <c r="F8" s="42"/>
    </row>
    <row r="9" spans="2:6" ht="15.75">
      <c r="B9" s="10"/>
      <c r="C9" s="10"/>
      <c r="D9" s="10"/>
      <c r="E9" s="10"/>
      <c r="F9" s="10"/>
    </row>
    <row r="10" spans="2:6" ht="15.75">
      <c r="B10" s="8"/>
      <c r="C10" s="11"/>
      <c r="D10" s="11"/>
      <c r="E10" s="11"/>
      <c r="F10" s="12" t="s">
        <v>3</v>
      </c>
    </row>
    <row r="11" spans="1:6" ht="15.75" customHeight="1">
      <c r="A11" s="45" t="s">
        <v>4</v>
      </c>
      <c r="B11" s="45" t="s">
        <v>5</v>
      </c>
      <c r="C11" s="45" t="s">
        <v>6</v>
      </c>
      <c r="D11" s="45" t="s">
        <v>7</v>
      </c>
      <c r="E11" s="45" t="s">
        <v>143</v>
      </c>
      <c r="F11" s="45" t="s">
        <v>8</v>
      </c>
    </row>
    <row r="12" spans="1:6" ht="15" customHeight="1">
      <c r="A12" s="45"/>
      <c r="B12" s="45"/>
      <c r="C12" s="45"/>
      <c r="D12" s="45"/>
      <c r="E12" s="45"/>
      <c r="F12" s="45"/>
    </row>
    <row r="13" spans="1:6" ht="15.75">
      <c r="A13" s="13">
        <v>1</v>
      </c>
      <c r="B13" s="13">
        <v>2</v>
      </c>
      <c r="C13" s="13">
        <v>3</v>
      </c>
      <c r="D13" s="13">
        <v>4</v>
      </c>
      <c r="E13" s="13">
        <v>4</v>
      </c>
      <c r="F13" s="14">
        <v>6</v>
      </c>
    </row>
    <row r="14" spans="1:6" ht="14.25" customHeight="1">
      <c r="A14" s="15" t="s">
        <v>9</v>
      </c>
      <c r="B14" s="36" t="s">
        <v>10</v>
      </c>
      <c r="C14" s="13" t="s">
        <v>11</v>
      </c>
      <c r="D14" s="16">
        <f>D15+D22+D28+D35+D38+D46+D44</f>
        <v>19142832</v>
      </c>
      <c r="E14" s="16">
        <f>E15+E22+E28+E35+E38+E46+E44</f>
        <v>19796416.87</v>
      </c>
      <c r="F14" s="17">
        <f>E14/D14*100</f>
        <v>103.4142538052886</v>
      </c>
    </row>
    <row r="15" spans="1:7" ht="16.5" customHeight="1">
      <c r="A15" s="15" t="s">
        <v>12</v>
      </c>
      <c r="B15" s="28" t="s">
        <v>13</v>
      </c>
      <c r="C15" s="18" t="s">
        <v>14</v>
      </c>
      <c r="D15" s="19">
        <f>D16</f>
        <v>16601400</v>
      </c>
      <c r="E15" s="19">
        <f>E16</f>
        <v>16601328.1</v>
      </c>
      <c r="F15" s="20">
        <f aca="true" t="shared" si="0" ref="F15:F59">E15/D15*100</f>
        <v>99.99956690399605</v>
      </c>
      <c r="G15" s="21"/>
    </row>
    <row r="16" spans="1:6" ht="17.25" customHeight="1">
      <c r="A16" s="15" t="s">
        <v>15</v>
      </c>
      <c r="B16" s="28" t="s">
        <v>16</v>
      </c>
      <c r="C16" s="18" t="s">
        <v>17</v>
      </c>
      <c r="D16" s="19">
        <f>D17+D19+D20+D21</f>
        <v>16601400</v>
      </c>
      <c r="E16" s="19">
        <f>E17+E19+E20+E21</f>
        <v>16601328.1</v>
      </c>
      <c r="F16" s="20">
        <f t="shared" si="0"/>
        <v>99.99956690399605</v>
      </c>
    </row>
    <row r="17" spans="1:6" ht="94.5" customHeight="1">
      <c r="A17" s="15" t="s">
        <v>18</v>
      </c>
      <c r="B17" s="28" t="s">
        <v>19</v>
      </c>
      <c r="C17" s="18" t="s">
        <v>20</v>
      </c>
      <c r="D17" s="19">
        <v>16400000</v>
      </c>
      <c r="E17" s="19">
        <v>16360194.3</v>
      </c>
      <c r="F17" s="20">
        <f t="shared" si="0"/>
        <v>99.75728231707318</v>
      </c>
    </row>
    <row r="18" spans="1:6" ht="81" customHeight="1" hidden="1">
      <c r="A18" s="15" t="s">
        <v>21</v>
      </c>
      <c r="B18" s="28" t="s">
        <v>22</v>
      </c>
      <c r="C18" s="22" t="s">
        <v>23</v>
      </c>
      <c r="D18" s="19" t="e">
        <f>#REF!+#REF!</f>
        <v>#REF!</v>
      </c>
      <c r="E18" s="19"/>
      <c r="F18" s="20" t="e">
        <f t="shared" si="0"/>
        <v>#REF!</v>
      </c>
    </row>
    <row r="19" spans="1:6" ht="81" customHeight="1" hidden="1">
      <c r="A19" s="15" t="s">
        <v>24</v>
      </c>
      <c r="B19" s="28" t="s">
        <v>19</v>
      </c>
      <c r="C19" s="18" t="s">
        <v>25</v>
      </c>
      <c r="D19" s="19">
        <v>0</v>
      </c>
      <c r="E19" s="19">
        <v>0</v>
      </c>
      <c r="F19" s="20">
        <v>0</v>
      </c>
    </row>
    <row r="20" spans="1:6" ht="62.25" customHeight="1">
      <c r="A20" s="15" t="s">
        <v>26</v>
      </c>
      <c r="B20" s="28" t="s">
        <v>27</v>
      </c>
      <c r="C20" s="22" t="s">
        <v>23</v>
      </c>
      <c r="D20" s="19">
        <v>1400</v>
      </c>
      <c r="E20" s="19">
        <v>2093.35</v>
      </c>
      <c r="F20" s="20">
        <f t="shared" si="0"/>
        <v>149.525</v>
      </c>
    </row>
    <row r="21" spans="1:6" ht="164.25" customHeight="1">
      <c r="A21" s="15" t="s">
        <v>28</v>
      </c>
      <c r="B21" s="28" t="s">
        <v>29</v>
      </c>
      <c r="C21" s="22" t="s">
        <v>30</v>
      </c>
      <c r="D21" s="19">
        <v>200000</v>
      </c>
      <c r="E21" s="19">
        <v>239040.45</v>
      </c>
      <c r="F21" s="20">
        <f t="shared" si="0"/>
        <v>119.52022500000001</v>
      </c>
    </row>
    <row r="22" spans="1:6" ht="48" customHeight="1">
      <c r="A22" s="15" t="s">
        <v>31</v>
      </c>
      <c r="B22" s="28" t="s">
        <v>32</v>
      </c>
      <c r="C22" s="22" t="s">
        <v>33</v>
      </c>
      <c r="D22" s="19">
        <f>D23</f>
        <v>832800</v>
      </c>
      <c r="E22" s="19">
        <f>E23</f>
        <v>923555.08</v>
      </c>
      <c r="F22" s="20">
        <f t="shared" si="0"/>
        <v>110.89758405379442</v>
      </c>
    </row>
    <row r="23" spans="1:6" ht="48.75" customHeight="1">
      <c r="A23" s="15" t="s">
        <v>34</v>
      </c>
      <c r="B23" s="28" t="s">
        <v>35</v>
      </c>
      <c r="C23" s="22" t="s">
        <v>36</v>
      </c>
      <c r="D23" s="19">
        <f>D24+D25+D26+D27</f>
        <v>832800</v>
      </c>
      <c r="E23" s="19">
        <f>E24+E25+E26+E27</f>
        <v>923555.08</v>
      </c>
      <c r="F23" s="20">
        <f t="shared" si="0"/>
        <v>110.89758405379442</v>
      </c>
    </row>
    <row r="24" spans="1:6" ht="142.5" customHeight="1">
      <c r="A24" s="15" t="s">
        <v>37</v>
      </c>
      <c r="B24" s="28" t="s">
        <v>38</v>
      </c>
      <c r="C24" s="22" t="s">
        <v>39</v>
      </c>
      <c r="D24" s="19">
        <v>444000</v>
      </c>
      <c r="E24" s="19">
        <v>462984.66</v>
      </c>
      <c r="F24" s="20">
        <f t="shared" si="0"/>
        <v>104.27582432432432</v>
      </c>
    </row>
    <row r="25" spans="1:6" ht="160.5" customHeight="1">
      <c r="A25" s="15" t="s">
        <v>40</v>
      </c>
      <c r="B25" s="28" t="s">
        <v>41</v>
      </c>
      <c r="C25" s="22" t="s">
        <v>42</v>
      </c>
      <c r="D25" s="19">
        <v>2100</v>
      </c>
      <c r="E25" s="19">
        <v>2500.84</v>
      </c>
      <c r="F25" s="20">
        <f t="shared" si="0"/>
        <v>119.08761904761906</v>
      </c>
    </row>
    <row r="26" spans="1:6" ht="150" customHeight="1">
      <c r="A26" s="15" t="s">
        <v>43</v>
      </c>
      <c r="B26" s="28" t="s">
        <v>44</v>
      </c>
      <c r="C26" s="22" t="s">
        <v>45</v>
      </c>
      <c r="D26" s="19">
        <v>438700</v>
      </c>
      <c r="E26" s="19">
        <v>511187.35</v>
      </c>
      <c r="F26" s="20">
        <f t="shared" si="0"/>
        <v>116.52321632094824</v>
      </c>
    </row>
    <row r="27" spans="1:6" ht="144.75" customHeight="1">
      <c r="A27" s="15" t="s">
        <v>46</v>
      </c>
      <c r="B27" s="28" t="s">
        <v>47</v>
      </c>
      <c r="C27" s="22" t="s">
        <v>48</v>
      </c>
      <c r="D27" s="19">
        <v>-52000</v>
      </c>
      <c r="E27" s="19">
        <v>-53117.77</v>
      </c>
      <c r="F27" s="20">
        <f t="shared" si="0"/>
        <v>102.1495576923077</v>
      </c>
    </row>
    <row r="28" spans="1:6" ht="23.25" customHeight="1">
      <c r="A28" s="15" t="s">
        <v>49</v>
      </c>
      <c r="B28" s="28" t="s">
        <v>50</v>
      </c>
      <c r="C28" s="18" t="s">
        <v>51</v>
      </c>
      <c r="D28" s="19">
        <f>D29+D32+D31</f>
        <v>257700</v>
      </c>
      <c r="E28" s="19">
        <f>E29+E32+E31</f>
        <v>320985.60000000003</v>
      </c>
      <c r="F28" s="20">
        <f t="shared" si="0"/>
        <v>124.55785797438882</v>
      </c>
    </row>
    <row r="29" spans="1:6" ht="20.25" customHeight="1">
      <c r="A29" s="15" t="s">
        <v>52</v>
      </c>
      <c r="B29" s="28" t="s">
        <v>53</v>
      </c>
      <c r="C29" s="18" t="s">
        <v>54</v>
      </c>
      <c r="D29" s="19">
        <f>D30</f>
        <v>180000</v>
      </c>
      <c r="E29" s="19">
        <f>E30</f>
        <v>226354.73</v>
      </c>
      <c r="F29" s="20">
        <f t="shared" si="0"/>
        <v>125.75262777777778</v>
      </c>
    </row>
    <row r="30" spans="1:6" ht="64.5" customHeight="1">
      <c r="A30" s="15" t="s">
        <v>55</v>
      </c>
      <c r="B30" s="28" t="s">
        <v>56</v>
      </c>
      <c r="C30" s="18" t="s">
        <v>57</v>
      </c>
      <c r="D30" s="19">
        <v>180000</v>
      </c>
      <c r="E30" s="19">
        <v>226354.73</v>
      </c>
      <c r="F30" s="20">
        <f t="shared" si="0"/>
        <v>125.75262777777778</v>
      </c>
    </row>
    <row r="31" spans="1:6" ht="30.75" customHeight="1">
      <c r="A31" s="15" t="s">
        <v>58</v>
      </c>
      <c r="B31" s="28" t="s">
        <v>59</v>
      </c>
      <c r="C31" s="18" t="s">
        <v>60</v>
      </c>
      <c r="D31" s="19">
        <v>50100</v>
      </c>
      <c r="E31" s="19">
        <v>60772.51</v>
      </c>
      <c r="F31" s="20">
        <f t="shared" si="0"/>
        <v>121.30241516966069</v>
      </c>
    </row>
    <row r="32" spans="1:6" ht="18" customHeight="1">
      <c r="A32" s="15" t="s">
        <v>61</v>
      </c>
      <c r="B32" s="28" t="s">
        <v>62</v>
      </c>
      <c r="C32" s="18" t="s">
        <v>63</v>
      </c>
      <c r="D32" s="19">
        <f>D33+D34</f>
        <v>27600</v>
      </c>
      <c r="E32" s="19">
        <f>E33+E34</f>
        <v>33858.36</v>
      </c>
      <c r="F32" s="20">
        <f t="shared" si="0"/>
        <v>122.67521739130436</v>
      </c>
    </row>
    <row r="33" spans="1:6" ht="48.75" customHeight="1">
      <c r="A33" s="15" t="s">
        <v>64</v>
      </c>
      <c r="B33" s="28" t="s">
        <v>65</v>
      </c>
      <c r="C33" s="18" t="s">
        <v>66</v>
      </c>
      <c r="D33" s="19">
        <v>19600</v>
      </c>
      <c r="E33" s="19">
        <v>20220</v>
      </c>
      <c r="F33" s="20">
        <f t="shared" si="0"/>
        <v>103.16326530612245</v>
      </c>
    </row>
    <row r="34" spans="1:6" ht="45.75" customHeight="1">
      <c r="A34" s="15" t="s">
        <v>67</v>
      </c>
      <c r="B34" s="28" t="s">
        <v>68</v>
      </c>
      <c r="C34" s="18" t="s">
        <v>69</v>
      </c>
      <c r="D34" s="19">
        <v>8000</v>
      </c>
      <c r="E34" s="19">
        <v>13638.36</v>
      </c>
      <c r="F34" s="20">
        <f t="shared" si="0"/>
        <v>170.4795</v>
      </c>
    </row>
    <row r="35" spans="1:6" ht="26.25" customHeight="1">
      <c r="A35" s="15" t="s">
        <v>70</v>
      </c>
      <c r="B35" s="28" t="s">
        <v>71</v>
      </c>
      <c r="C35" s="18" t="s">
        <v>72</v>
      </c>
      <c r="D35" s="19">
        <f>D36</f>
        <v>34000</v>
      </c>
      <c r="E35" s="19">
        <f>E36</f>
        <v>34600</v>
      </c>
      <c r="F35" s="20">
        <f t="shared" si="0"/>
        <v>101.76470588235293</v>
      </c>
    </row>
    <row r="36" spans="1:6" ht="62.25" customHeight="1">
      <c r="A36" s="15" t="s">
        <v>73</v>
      </c>
      <c r="B36" s="28" t="s">
        <v>74</v>
      </c>
      <c r="C36" s="18" t="s">
        <v>75</v>
      </c>
      <c r="D36" s="19">
        <f>D37</f>
        <v>34000</v>
      </c>
      <c r="E36" s="19">
        <f>E37</f>
        <v>34600</v>
      </c>
      <c r="F36" s="20">
        <f t="shared" si="0"/>
        <v>101.76470588235293</v>
      </c>
    </row>
    <row r="37" spans="1:6" ht="96" customHeight="1">
      <c r="A37" s="15" t="s">
        <v>76</v>
      </c>
      <c r="B37" s="28" t="s">
        <v>77</v>
      </c>
      <c r="C37" s="18" t="s">
        <v>78</v>
      </c>
      <c r="D37" s="19">
        <v>34000</v>
      </c>
      <c r="E37" s="19">
        <v>34600</v>
      </c>
      <c r="F37" s="20">
        <f t="shared" si="0"/>
        <v>101.76470588235293</v>
      </c>
    </row>
    <row r="38" spans="1:6" ht="73.5" customHeight="1">
      <c r="A38" s="15" t="s">
        <v>79</v>
      </c>
      <c r="B38" s="28" t="s">
        <v>80</v>
      </c>
      <c r="C38" s="18" t="s">
        <v>81</v>
      </c>
      <c r="D38" s="19">
        <f>D39+D41</f>
        <v>1332515</v>
      </c>
      <c r="E38" s="19">
        <f>E39+E41</f>
        <v>1376372.49</v>
      </c>
      <c r="F38" s="20">
        <f t="shared" si="0"/>
        <v>103.29133180489525</v>
      </c>
    </row>
    <row r="39" spans="1:6" ht="108.75" customHeight="1">
      <c r="A39" s="15" t="s">
        <v>82</v>
      </c>
      <c r="B39" s="28" t="s">
        <v>83</v>
      </c>
      <c r="C39" s="18" t="s">
        <v>84</v>
      </c>
      <c r="D39" s="19">
        <f>D40</f>
        <v>1182515</v>
      </c>
      <c r="E39" s="19">
        <f>E40</f>
        <v>1225990.68</v>
      </c>
      <c r="F39" s="20">
        <f t="shared" si="0"/>
        <v>103.67654363792424</v>
      </c>
    </row>
    <row r="40" spans="1:6" ht="51" customHeight="1">
      <c r="A40" s="15" t="s">
        <v>85</v>
      </c>
      <c r="B40" s="28" t="s">
        <v>86</v>
      </c>
      <c r="C40" s="18" t="s">
        <v>87</v>
      </c>
      <c r="D40" s="19">
        <v>1182515</v>
      </c>
      <c r="E40" s="19">
        <v>1225990.68</v>
      </c>
      <c r="F40" s="20">
        <f t="shared" si="0"/>
        <v>103.67654363792424</v>
      </c>
    </row>
    <row r="41" spans="1:6" ht="98.25" customHeight="1">
      <c r="A41" s="15" t="s">
        <v>88</v>
      </c>
      <c r="B41" s="28" t="s">
        <v>89</v>
      </c>
      <c r="C41" s="18" t="s">
        <v>90</v>
      </c>
      <c r="D41" s="19">
        <f>D42</f>
        <v>150000</v>
      </c>
      <c r="E41" s="19">
        <f>E42</f>
        <v>150381.81</v>
      </c>
      <c r="F41" s="20">
        <f t="shared" si="0"/>
        <v>100.25454</v>
      </c>
    </row>
    <row r="42" spans="1:6" ht="95.25" customHeight="1">
      <c r="A42" s="15" t="s">
        <v>91</v>
      </c>
      <c r="B42" s="28" t="s">
        <v>92</v>
      </c>
      <c r="C42" s="18" t="s">
        <v>93</v>
      </c>
      <c r="D42" s="19">
        <v>150000</v>
      </c>
      <c r="E42" s="19">
        <v>150381.81</v>
      </c>
      <c r="F42" s="20">
        <f t="shared" si="0"/>
        <v>100.25454</v>
      </c>
    </row>
    <row r="43" spans="1:6" ht="114" customHeight="1" hidden="1">
      <c r="A43" s="23"/>
      <c r="B43" s="28" t="s">
        <v>94</v>
      </c>
      <c r="C43" s="18" t="s">
        <v>93</v>
      </c>
      <c r="D43" s="19" t="e">
        <f>#REF!+#REF!</f>
        <v>#REF!</v>
      </c>
      <c r="E43" s="19"/>
      <c r="F43" s="20" t="e">
        <f t="shared" si="0"/>
        <v>#REF!</v>
      </c>
    </row>
    <row r="44" spans="1:6" ht="47.25">
      <c r="A44" s="23"/>
      <c r="B44" s="28" t="s">
        <v>95</v>
      </c>
      <c r="C44" s="18" t="s">
        <v>96</v>
      </c>
      <c r="D44" s="19">
        <f>D45</f>
        <v>14417</v>
      </c>
      <c r="E44" s="19">
        <f>E45</f>
        <v>469575.6</v>
      </c>
      <c r="F44" s="20">
        <f t="shared" si="0"/>
        <v>3257.0964833183048</v>
      </c>
    </row>
    <row r="45" spans="1:6" ht="31.5">
      <c r="A45" s="23"/>
      <c r="B45" s="28" t="s">
        <v>97</v>
      </c>
      <c r="C45" s="18" t="s">
        <v>98</v>
      </c>
      <c r="D45" s="19">
        <v>14417</v>
      </c>
      <c r="E45" s="19">
        <v>469575.6</v>
      </c>
      <c r="F45" s="20">
        <f t="shared" si="0"/>
        <v>3257.0964833183048</v>
      </c>
    </row>
    <row r="46" spans="1:6" ht="15.75">
      <c r="A46" s="34" t="s">
        <v>99</v>
      </c>
      <c r="B46" s="37" t="s">
        <v>138</v>
      </c>
      <c r="C46" s="33" t="s">
        <v>139</v>
      </c>
      <c r="D46" s="19">
        <f>D47</f>
        <v>70000</v>
      </c>
      <c r="E46" s="19">
        <f>E47</f>
        <v>70000</v>
      </c>
      <c r="F46" s="20">
        <f t="shared" si="0"/>
        <v>100</v>
      </c>
    </row>
    <row r="47" spans="1:6" ht="31.5">
      <c r="A47" s="34" t="s">
        <v>100</v>
      </c>
      <c r="B47" s="35" t="s">
        <v>140</v>
      </c>
      <c r="C47" s="33" t="s">
        <v>141</v>
      </c>
      <c r="D47" s="19">
        <v>70000</v>
      </c>
      <c r="E47" s="19">
        <v>70000</v>
      </c>
      <c r="F47" s="20">
        <f t="shared" si="0"/>
        <v>100</v>
      </c>
    </row>
    <row r="48" spans="1:6" ht="22.5" customHeight="1">
      <c r="A48" s="24" t="s">
        <v>101</v>
      </c>
      <c r="B48" s="36" t="s">
        <v>102</v>
      </c>
      <c r="C48" s="13" t="s">
        <v>103</v>
      </c>
      <c r="D48" s="25">
        <f>D49</f>
        <v>56604277.81</v>
      </c>
      <c r="E48" s="25">
        <f>E49</f>
        <v>47956264.36</v>
      </c>
      <c r="F48" s="17">
        <f t="shared" si="0"/>
        <v>84.72197900125457</v>
      </c>
    </row>
    <row r="49" spans="1:6" ht="49.5" customHeight="1">
      <c r="A49" s="15" t="s">
        <v>104</v>
      </c>
      <c r="B49" s="28" t="s">
        <v>105</v>
      </c>
      <c r="C49" s="18" t="s">
        <v>106</v>
      </c>
      <c r="D49" s="19">
        <f>D50+D53+D57+D52</f>
        <v>56604277.81</v>
      </c>
      <c r="E49" s="19">
        <f>E50+E53+E57+E52</f>
        <v>47956264.36</v>
      </c>
      <c r="F49" s="20">
        <f t="shared" si="0"/>
        <v>84.72197900125457</v>
      </c>
    </row>
    <row r="50" spans="1:6" ht="36.75" customHeight="1">
      <c r="A50" s="15" t="s">
        <v>107</v>
      </c>
      <c r="B50" s="28" t="s">
        <v>108</v>
      </c>
      <c r="C50" s="22" t="s">
        <v>109</v>
      </c>
      <c r="D50" s="19">
        <f>D51</f>
        <v>8660100</v>
      </c>
      <c r="E50" s="19">
        <f>E51</f>
        <v>8660100</v>
      </c>
      <c r="F50" s="20">
        <f t="shared" si="0"/>
        <v>100</v>
      </c>
    </row>
    <row r="51" spans="1:6" ht="33.75" customHeight="1">
      <c r="A51" s="15" t="s">
        <v>110</v>
      </c>
      <c r="B51" s="28" t="s">
        <v>111</v>
      </c>
      <c r="C51" s="18" t="s">
        <v>112</v>
      </c>
      <c r="D51" s="19">
        <v>8660100</v>
      </c>
      <c r="E51" s="19">
        <v>8660100</v>
      </c>
      <c r="F51" s="20">
        <f t="shared" si="0"/>
        <v>100</v>
      </c>
    </row>
    <row r="52" spans="1:6" ht="33.75" customHeight="1">
      <c r="A52" s="15" t="s">
        <v>113</v>
      </c>
      <c r="B52" s="28" t="s">
        <v>114</v>
      </c>
      <c r="C52" s="26" t="s">
        <v>115</v>
      </c>
      <c r="D52" s="19">
        <v>38190639.99</v>
      </c>
      <c r="E52" s="19">
        <v>29542626.54</v>
      </c>
      <c r="F52" s="20">
        <f t="shared" si="0"/>
        <v>77.35567287622193</v>
      </c>
    </row>
    <row r="53" spans="1:6" ht="37.5" customHeight="1">
      <c r="A53" s="15" t="s">
        <v>116</v>
      </c>
      <c r="B53" s="28" t="s">
        <v>117</v>
      </c>
      <c r="C53" s="22" t="s">
        <v>118</v>
      </c>
      <c r="D53" s="19">
        <f>D54+D55+D56</f>
        <v>627900</v>
      </c>
      <c r="E53" s="19">
        <f>E54+E55+E56</f>
        <v>627900</v>
      </c>
      <c r="F53" s="20">
        <f t="shared" si="0"/>
        <v>100</v>
      </c>
    </row>
    <row r="54" spans="1:6" ht="46.5" customHeight="1">
      <c r="A54" s="15" t="s">
        <v>119</v>
      </c>
      <c r="B54" s="28" t="s">
        <v>120</v>
      </c>
      <c r="C54" s="26" t="s">
        <v>121</v>
      </c>
      <c r="D54" s="19">
        <v>24900</v>
      </c>
      <c r="E54" s="19">
        <v>24900</v>
      </c>
      <c r="F54" s="20">
        <f t="shared" si="0"/>
        <v>100</v>
      </c>
    </row>
    <row r="55" spans="1:6" ht="45.75" customHeight="1">
      <c r="A55" s="15" t="s">
        <v>122</v>
      </c>
      <c r="B55" s="28" t="s">
        <v>123</v>
      </c>
      <c r="C55" s="27" t="s">
        <v>124</v>
      </c>
      <c r="D55" s="19">
        <v>571900</v>
      </c>
      <c r="E55" s="19">
        <v>571900</v>
      </c>
      <c r="F55" s="20">
        <f t="shared" si="0"/>
        <v>100</v>
      </c>
    </row>
    <row r="56" spans="1:6" ht="49.5" customHeight="1">
      <c r="A56" s="15" t="s">
        <v>125</v>
      </c>
      <c r="B56" s="28" t="s">
        <v>126</v>
      </c>
      <c r="C56" s="26" t="s">
        <v>127</v>
      </c>
      <c r="D56" s="19">
        <v>31100</v>
      </c>
      <c r="E56" s="19">
        <v>31100</v>
      </c>
      <c r="F56" s="20">
        <f t="shared" si="0"/>
        <v>100</v>
      </c>
    </row>
    <row r="57" spans="1:6" ht="22.5" customHeight="1">
      <c r="A57" s="15" t="s">
        <v>128</v>
      </c>
      <c r="B57" s="38" t="s">
        <v>129</v>
      </c>
      <c r="C57" s="29" t="s">
        <v>130</v>
      </c>
      <c r="D57" s="19">
        <f>D58</f>
        <v>9125637.82</v>
      </c>
      <c r="E57" s="19">
        <f>E58</f>
        <v>9125637.82</v>
      </c>
      <c r="F57" s="20">
        <f t="shared" si="0"/>
        <v>100</v>
      </c>
    </row>
    <row r="58" spans="1:6" ht="47.25">
      <c r="A58" s="15" t="s">
        <v>131</v>
      </c>
      <c r="B58" s="39" t="s">
        <v>132</v>
      </c>
      <c r="C58" s="29" t="s">
        <v>133</v>
      </c>
      <c r="D58" s="19">
        <v>9125637.82</v>
      </c>
      <c r="E58" s="19">
        <v>9125637.82</v>
      </c>
      <c r="F58" s="20">
        <f t="shared" si="0"/>
        <v>100</v>
      </c>
    </row>
    <row r="59" spans="1:6" ht="15.75" customHeight="1">
      <c r="A59" s="43" t="s">
        <v>134</v>
      </c>
      <c r="B59" s="43"/>
      <c r="C59" s="43"/>
      <c r="D59" s="25">
        <f>D48+D14</f>
        <v>75747109.81</v>
      </c>
      <c r="E59" s="25">
        <f>E48+E14</f>
        <v>67752681.23</v>
      </c>
      <c r="F59" s="17">
        <f t="shared" si="0"/>
        <v>89.44589621960125</v>
      </c>
    </row>
    <row r="60" spans="2:6" ht="15.75" customHeight="1">
      <c r="B60" s="30"/>
      <c r="C60" s="31"/>
      <c r="D60" s="31"/>
      <c r="E60" s="31"/>
      <c r="F60" s="32"/>
    </row>
    <row r="61" spans="2:6" ht="15.75" customHeight="1">
      <c r="B61" s="44" t="s">
        <v>135</v>
      </c>
      <c r="C61" s="44"/>
      <c r="D61" s="44"/>
      <c r="E61" s="44"/>
      <c r="F61" s="44"/>
    </row>
    <row r="62" spans="2:6" ht="11.25" customHeight="1">
      <c r="B62" s="30"/>
      <c r="C62" s="32"/>
      <c r="D62" s="32"/>
      <c r="E62" s="32"/>
      <c r="F62" s="32"/>
    </row>
    <row r="63" spans="2:6" ht="11.25" customHeight="1">
      <c r="B63" s="30"/>
      <c r="C63" s="32"/>
      <c r="D63" s="32"/>
      <c r="E63" s="32"/>
      <c r="F63" s="32"/>
    </row>
  </sheetData>
  <sheetProtection/>
  <mergeCells count="14">
    <mergeCell ref="A59:C59"/>
    <mergeCell ref="B61:F61"/>
    <mergeCell ref="A11:A12"/>
    <mergeCell ref="B11:B12"/>
    <mergeCell ref="C11:C12"/>
    <mergeCell ref="D11:D12"/>
    <mergeCell ref="E11:E12"/>
    <mergeCell ref="F11:F12"/>
    <mergeCell ref="C2:F2"/>
    <mergeCell ref="C3:F3"/>
    <mergeCell ref="B4:F4"/>
    <mergeCell ref="C5:F5"/>
    <mergeCell ref="A7:F7"/>
    <mergeCell ref="A8:F8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horizontalDpi="600" verticalDpi="600" orientation="portrait" paperSize="9" scale="8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2023-03-28T10:17:16Z</cp:lastPrinted>
  <dcterms:created xsi:type="dcterms:W3CDTF">2008-10-23T07:29:54Z</dcterms:created>
  <dcterms:modified xsi:type="dcterms:W3CDTF">2023-03-28T10:17:32Z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0999F7A2DEF048CA850B515CC59A98D5</vt:lpwstr>
  </property>
  <property fmtid="{D5CDD505-2E9C-101B-9397-08002B2CF9AE}" pid="3" name="KSOProductBuildVer">
    <vt:lpwstr>1049-11.2.0.11074</vt:lpwstr>
  </property>
</Properties>
</file>